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9615" activeTab="0"/>
  </bookViews>
  <sheets>
    <sheet name="Краткая" sheetId="1" r:id="rId1"/>
  </sheets>
  <definedNames>
    <definedName name="_xlnm.Print_Titles" localSheetId="0">'Краткая'!$6:$6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<sst xmlns="http://schemas.openxmlformats.org/spreadsheetml/2006/main" count="28" uniqueCount="28">
  <si>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ДОХОДОВ</t>
  </si>
  <si>
    <t>Безвозмездные поступления</t>
  </si>
  <si>
    <t>платные услуги</t>
  </si>
  <si>
    <t>ДЕФИЦИТ</t>
  </si>
  <si>
    <t>оплата труда с начислениями</t>
  </si>
  <si>
    <t>Наименование показателей</t>
  </si>
  <si>
    <t>ВСЕГО РАСХОДОВ</t>
  </si>
  <si>
    <t>Уточненный план на 01.09.2011</t>
  </si>
  <si>
    <t>в том числе</t>
  </si>
  <si>
    <t>тыс.рублей</t>
  </si>
  <si>
    <t xml:space="preserve"> Прогноз 2012 года  к уточненому плану 2011 года (%)</t>
  </si>
  <si>
    <t>Налоговые доходы</t>
  </si>
  <si>
    <t>Неналоговые доходы</t>
  </si>
  <si>
    <t xml:space="preserve"> Прогноз 2014 года  к уточненому плану 2011 года (%)</t>
  </si>
  <si>
    <t xml:space="preserve"> Прогноз 2014 года  к  2012 году (%)</t>
  </si>
  <si>
    <t xml:space="preserve">собственные доходы </t>
  </si>
  <si>
    <t>собсттвенные обл. бюджет</t>
  </si>
  <si>
    <t>местные</t>
  </si>
  <si>
    <t>дефицит местных юбжетов</t>
  </si>
  <si>
    <t>расходы без межбюджетки МО</t>
  </si>
  <si>
    <t>расходы областной бюджет</t>
  </si>
  <si>
    <t>Отклонение 2014 года к 2011 году</t>
  </si>
  <si>
    <t>тыс. рублей</t>
  </si>
  <si>
    <t>на 2024 год и на плановый период  2025 и 2026 годов</t>
  </si>
  <si>
    <t xml:space="preserve">
 2024 год</t>
  </si>
  <si>
    <t xml:space="preserve">                           2025 год</t>
  </si>
  <si>
    <t xml:space="preserve">                                      2026 год</t>
  </si>
  <si>
    <t>Прогноз основных характеристик бюджета  муниципального образования Кильмезское городское поселение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</si>
</sst>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000_р_._-;\-* #,##0.0000_р_._-;_-* &quot;-&quot;??_р_._-;_-@_-"/>
    <numFmt numFmtId="181" formatCode="0.0%"/>
    <numFmt numFmtId="182" formatCode="[$-FC19]d\ mmmm\ yyyy\ &quot;г.&quot;"/>
    <numFmt numFmtId="183" formatCode="#,##0.00_р_."/>
    <numFmt numFmtId="184" formatCode="#,##0.000_р_."/>
    <numFmt numFmtId="185" formatCode="#,##0.0_р_.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186" fontId="2" fillId="0" borderId="11" xfId="0" applyNumberFormat="1" applyFont="1" applyBorder="1" applyAlignment="1">
      <alignment vertical="top"/>
    </xf>
    <xf numFmtId="174" fontId="2" fillId="0" borderId="11" xfId="0" applyNumberFormat="1" applyFont="1" applyBorder="1" applyAlignment="1">
      <alignment vertical="center" wrapText="1"/>
    </xf>
    <xf numFmtId="186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/>
    </xf>
    <xf numFmtId="186" fontId="4" fillId="0" borderId="11" xfId="0" applyNumberFormat="1" applyFont="1" applyBorder="1" applyAlignment="1">
      <alignment/>
    </xf>
    <xf numFmtId="17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186" fontId="2" fillId="0" borderId="11" xfId="0" applyNumberFormat="1" applyFont="1" applyBorder="1" applyAlignment="1">
      <alignment/>
    </xf>
    <xf numFmtId="0" fontId="4" fillId="0" borderId="0" xfId="0" applyFont="1" applyAlignment="1">
      <alignment vertical="top"/>
    </xf>
    <xf numFmtId="186" fontId="4" fillId="0" borderId="0" xfId="0" applyNumberFormat="1" applyFont="1" applyAlignment="1">
      <alignment/>
    </xf>
    <xf numFmtId="0" fontId="4" fillId="0" borderId="11" xfId="0" applyFont="1" applyBorder="1" applyAlignment="1">
      <alignment vertical="top" wrapText="1"/>
    </xf>
    <xf numFmtId="186" fontId="4" fillId="0" borderId="11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="90" zoomScaleNormal="90" workbookViewId="0" topLeftCell="A1">
      <selection activeCell="A4" sqref="A4:I4"/>
    </sheetView>
  </sheetViews>
  <sheetFormatPr defaultColWidth="9.00390625" defaultRowHeight="12.75"/>
  <cols>
    <col min="1" max="1" width="27.75390625" style="3" customWidth="1"/>
    <col min="2" max="2" width="14.875" style="3" hidden="1" customWidth="1"/>
    <col min="3" max="3" width="19.75390625" style="3" customWidth="1"/>
    <col min="4" max="4" width="13.375" style="3" hidden="1" customWidth="1"/>
    <col min="5" max="5" width="17.75390625" style="3" customWidth="1"/>
    <col min="6" max="6" width="21.375" style="3" customWidth="1"/>
    <col min="7" max="7" width="13.75390625" style="3" hidden="1" customWidth="1"/>
    <col min="8" max="8" width="12.375" style="3" hidden="1" customWidth="1"/>
    <col min="9" max="9" width="14.00390625" style="3" hidden="1" customWidth="1"/>
    <col min="10" max="16384" width="9.125" style="3" customWidth="1"/>
  </cols>
  <sheetData>
    <row r="2" spans="1:9" s="2" customFormat="1" ht="18.75">
      <c r="A2" s="21"/>
      <c r="B2" s="21"/>
      <c r="C2" s="21"/>
      <c r="D2" s="21"/>
      <c r="E2" s="21"/>
      <c r="F2" s="21"/>
      <c r="G2" s="22"/>
      <c r="H2" s="22"/>
      <c r="I2" s="22"/>
    </row>
    <row r="3" spans="1:9" ht="45" customHeight="1">
      <c r="A3" s="23" t="s">
        <v>27</v>
      </c>
      <c r="B3" s="23"/>
      <c r="C3" s="23"/>
      <c r="D3" s="23"/>
      <c r="E3" s="23"/>
      <c r="F3" s="23"/>
      <c r="G3" s="24"/>
      <c r="H3" s="24"/>
      <c r="I3" s="24"/>
    </row>
    <row r="4" spans="1:9" ht="18.75" customHeight="1">
      <c r="A4" s="21" t="s">
        <v>23</v>
      </c>
      <c r="B4" s="21"/>
      <c r="C4" s="21"/>
      <c r="D4" s="21"/>
      <c r="E4" s="21"/>
      <c r="F4" s="21"/>
      <c r="G4" s="22"/>
      <c r="H4" s="22"/>
      <c r="I4" s="22"/>
    </row>
    <row r="5" spans="1:9" ht="18.75" customHeight="1">
      <c r="A5" s="1"/>
      <c r="B5" s="1"/>
      <c r="C5" s="1"/>
      <c r="D5" s="1"/>
      <c r="E5" s="1"/>
      <c r="F5" s="4" t="s">
        <v>22</v>
      </c>
      <c r="I5" s="4" t="s">
        <v>9</v>
      </c>
    </row>
    <row r="6" spans="1:9" ht="131.25">
      <c r="A6" s="5" t="s">
        <v>5</v>
      </c>
      <c r="B6" s="6" t="s">
        <v>7</v>
      </c>
      <c r="C6" s="6" t="s">
        <v>24</v>
      </c>
      <c r="D6" s="6" t="s">
        <v>10</v>
      </c>
      <c r="E6" s="6" t="s">
        <v>25</v>
      </c>
      <c r="F6" s="6" t="s">
        <v>26</v>
      </c>
      <c r="G6" s="6" t="s">
        <v>13</v>
      </c>
      <c r="H6" s="6" t="s">
        <v>14</v>
      </c>
      <c r="I6" s="6" t="s">
        <v>21</v>
      </c>
    </row>
    <row r="7" spans="1:9" s="11" customFormat="1" ht="19.5" customHeight="1">
      <c r="A7" s="7" t="s">
        <v>0</v>
      </c>
      <c r="B7" s="8">
        <f>B9+B10+B12</f>
        <v>44734103.4</v>
      </c>
      <c r="C7" s="8">
        <f>C11+C12</f>
        <v>34730.899999999994</v>
      </c>
      <c r="D7" s="8">
        <f>D11+D12</f>
        <v>0.048546678254432235</v>
      </c>
      <c r="E7" s="8">
        <f>E11+E12</f>
        <v>14376.6</v>
      </c>
      <c r="F7" s="8">
        <f>F11+F12</f>
        <v>14938.3</v>
      </c>
      <c r="G7" s="9">
        <f>F7/B7*100</f>
        <v>0.03339353840720992</v>
      </c>
      <c r="H7" s="9">
        <f>F7/C7*100</f>
        <v>43.0115545522863</v>
      </c>
      <c r="I7" s="10">
        <f aca="true" t="shared" si="0" ref="I7:I16">F7-B7</f>
        <v>-44719165.1</v>
      </c>
    </row>
    <row r="8" spans="1:9" ht="18.75">
      <c r="A8" s="12" t="s">
        <v>8</v>
      </c>
      <c r="B8" s="13"/>
      <c r="C8" s="13"/>
      <c r="D8" s="20"/>
      <c r="E8" s="13"/>
      <c r="F8" s="13"/>
      <c r="G8" s="14"/>
      <c r="H8" s="14"/>
      <c r="I8" s="10">
        <f t="shared" si="0"/>
        <v>0</v>
      </c>
    </row>
    <row r="9" spans="1:9" ht="18.75">
      <c r="A9" s="15" t="s">
        <v>11</v>
      </c>
      <c r="B9" s="13">
        <v>23994002.8</v>
      </c>
      <c r="C9" s="13">
        <v>12509.5</v>
      </c>
      <c r="D9" s="20"/>
      <c r="E9" s="13">
        <v>12814</v>
      </c>
      <c r="F9" s="12">
        <v>13355.9</v>
      </c>
      <c r="G9" s="14">
        <f aca="true" t="shared" si="1" ref="G9:G16">F9/B9*100</f>
        <v>0.05566349271243729</v>
      </c>
      <c r="H9" s="14">
        <f aca="true" t="shared" si="2" ref="H9:H16">F9/C9*100</f>
        <v>106.76605779607497</v>
      </c>
      <c r="I9" s="10">
        <f t="shared" si="0"/>
        <v>-23980646.900000002</v>
      </c>
    </row>
    <row r="10" spans="1:9" ht="18.75">
      <c r="A10" s="15" t="s">
        <v>12</v>
      </c>
      <c r="B10" s="13">
        <v>4010590.9</v>
      </c>
      <c r="C10" s="13">
        <v>1085.8</v>
      </c>
      <c r="D10" s="20"/>
      <c r="E10" s="13">
        <v>1066.2</v>
      </c>
      <c r="F10" s="13">
        <v>1051.6</v>
      </c>
      <c r="G10" s="14">
        <f t="shared" si="1"/>
        <v>0.02622057512771996</v>
      </c>
      <c r="H10" s="14">
        <f t="shared" si="2"/>
        <v>96.85024866457911</v>
      </c>
      <c r="I10" s="10">
        <f t="shared" si="0"/>
        <v>-4009539.3</v>
      </c>
    </row>
    <row r="11" spans="1:9" ht="18.75">
      <c r="A11" s="7" t="s">
        <v>15</v>
      </c>
      <c r="B11" s="16">
        <f>B9+B10</f>
        <v>28004593.7</v>
      </c>
      <c r="C11" s="16">
        <f>C9+C10</f>
        <v>13595.3</v>
      </c>
      <c r="D11" s="8">
        <f aca="true" t="shared" si="3" ref="D11:D16">C11/B11*100</f>
        <v>0.048546678254432235</v>
      </c>
      <c r="E11" s="16">
        <f>E9+E10</f>
        <v>13880.2</v>
      </c>
      <c r="F11" s="16">
        <f>F9+F10</f>
        <v>14407.5</v>
      </c>
      <c r="G11" s="9">
        <f t="shared" si="1"/>
        <v>0.05144691672495145</v>
      </c>
      <c r="H11" s="9">
        <f t="shared" si="2"/>
        <v>105.97412341029622</v>
      </c>
      <c r="I11" s="10">
        <f t="shared" si="0"/>
        <v>-27990186.2</v>
      </c>
    </row>
    <row r="12" spans="1:9" ht="37.5">
      <c r="A12" s="19" t="s">
        <v>1</v>
      </c>
      <c r="B12" s="13">
        <f>16718913.9+10595.8</f>
        <v>16729509.700000001</v>
      </c>
      <c r="C12" s="13">
        <v>21135.6</v>
      </c>
      <c r="D12" s="20"/>
      <c r="E12" s="13">
        <v>496.4</v>
      </c>
      <c r="F12" s="13">
        <v>530.8</v>
      </c>
      <c r="G12" s="14">
        <f t="shared" si="1"/>
        <v>0.003172836559579507</v>
      </c>
      <c r="H12" s="14">
        <f t="shared" si="2"/>
        <v>2.511402562501183</v>
      </c>
      <c r="I12" s="10">
        <f t="shared" si="0"/>
        <v>-16728978.9</v>
      </c>
    </row>
    <row r="13" spans="1:9" ht="18.75">
      <c r="A13" s="7" t="s">
        <v>6</v>
      </c>
      <c r="B13" s="16">
        <v>50778862.7</v>
      </c>
      <c r="C13" s="16">
        <v>34730.9</v>
      </c>
      <c r="D13" s="8"/>
      <c r="E13" s="16">
        <v>14376.6</v>
      </c>
      <c r="F13" s="16">
        <v>14938.3</v>
      </c>
      <c r="G13" s="14">
        <f t="shared" si="1"/>
        <v>0.02941834299884782</v>
      </c>
      <c r="H13" s="14">
        <f t="shared" si="2"/>
        <v>43.01155455228629</v>
      </c>
      <c r="I13" s="10">
        <f t="shared" si="0"/>
        <v>-50763924.400000006</v>
      </c>
    </row>
    <row r="14" spans="1:9" ht="18.75" hidden="1">
      <c r="A14" s="15" t="s">
        <v>4</v>
      </c>
      <c r="B14" s="13"/>
      <c r="C14" s="13"/>
      <c r="D14" s="20" t="e">
        <f t="shared" si="3"/>
        <v>#DIV/0!</v>
      </c>
      <c r="E14" s="13"/>
      <c r="F14" s="13"/>
      <c r="G14" s="14" t="e">
        <f t="shared" si="1"/>
        <v>#DIV/0!</v>
      </c>
      <c r="H14" s="14" t="e">
        <f t="shared" si="2"/>
        <v>#DIV/0!</v>
      </c>
      <c r="I14" s="10">
        <f t="shared" si="0"/>
        <v>0</v>
      </c>
    </row>
    <row r="15" spans="1:9" ht="18.75" hidden="1">
      <c r="A15" s="15" t="s">
        <v>2</v>
      </c>
      <c r="B15" s="13"/>
      <c r="C15" s="13"/>
      <c r="D15" s="20" t="e">
        <f t="shared" si="3"/>
        <v>#DIV/0!</v>
      </c>
      <c r="E15" s="13"/>
      <c r="F15" s="13"/>
      <c r="G15" s="14" t="e">
        <f t="shared" si="1"/>
        <v>#DIV/0!</v>
      </c>
      <c r="H15" s="14" t="e">
        <f t="shared" si="2"/>
        <v>#DIV/0!</v>
      </c>
      <c r="I15" s="10">
        <f t="shared" si="0"/>
        <v>0</v>
      </c>
    </row>
    <row r="16" spans="1:9" ht="18.75">
      <c r="A16" s="15" t="s">
        <v>3</v>
      </c>
      <c r="B16" s="13">
        <f>B7-B13</f>
        <v>-6044759.3000000045</v>
      </c>
      <c r="C16" s="13">
        <f>C7-C13</f>
        <v>0</v>
      </c>
      <c r="D16" s="20">
        <f t="shared" si="3"/>
        <v>0</v>
      </c>
      <c r="E16" s="13">
        <f>E7-E13</f>
        <v>0</v>
      </c>
      <c r="F16" s="13">
        <f>F7-F13</f>
        <v>0</v>
      </c>
      <c r="G16" s="14">
        <f t="shared" si="1"/>
        <v>0</v>
      </c>
      <c r="H16" s="14" t="e">
        <f t="shared" si="2"/>
        <v>#DIV/0!</v>
      </c>
      <c r="I16" s="10">
        <f t="shared" si="0"/>
        <v>6044759.3000000045</v>
      </c>
    </row>
    <row r="17" ht="18.75">
      <c r="A17" s="17"/>
    </row>
    <row r="18" ht="18.75">
      <c r="A18" s="17"/>
    </row>
    <row r="19" spans="1:6" ht="18.75" hidden="1">
      <c r="A19" s="17" t="s">
        <v>16</v>
      </c>
      <c r="B19" s="18"/>
      <c r="C19" s="18">
        <v>21103051.7</v>
      </c>
      <c r="E19" s="3">
        <v>23987913.1</v>
      </c>
      <c r="F19" s="3">
        <v>25298959.1</v>
      </c>
    </row>
    <row r="20" spans="1:6" ht="18.75" hidden="1">
      <c r="A20" s="17" t="s">
        <v>17</v>
      </c>
      <c r="C20" s="18">
        <f>C11-C19</f>
        <v>-21089456.4</v>
      </c>
      <c r="E20" s="18">
        <f>E11-E19</f>
        <v>-23974032.900000002</v>
      </c>
      <c r="F20" s="18">
        <f>F11-F19</f>
        <v>-25284551.6</v>
      </c>
    </row>
    <row r="21" spans="1:6" ht="18.75" hidden="1">
      <c r="A21" s="17" t="s">
        <v>18</v>
      </c>
      <c r="C21" s="3">
        <f>C20*8/100</f>
        <v>-1687156.5119999999</v>
      </c>
      <c r="E21" s="3">
        <f>E20*8/100</f>
        <v>-1917922.6320000002</v>
      </c>
      <c r="F21" s="3">
        <f>F20*8/100</f>
        <v>-2022764.128</v>
      </c>
    </row>
    <row r="22" spans="1:6" ht="18.75" hidden="1">
      <c r="A22" s="17" t="s">
        <v>19</v>
      </c>
      <c r="C22" s="18">
        <f>C20+C21</f>
        <v>-22776612.911999997</v>
      </c>
      <c r="E22" s="18">
        <f>E20+E21</f>
        <v>-25891955.532</v>
      </c>
      <c r="F22" s="18">
        <f>F20+F21</f>
        <v>-27307315.728</v>
      </c>
    </row>
    <row r="23" spans="1:6" ht="18.75" hidden="1">
      <c r="A23" s="17" t="s">
        <v>20</v>
      </c>
      <c r="C23" s="18">
        <v>38465241.9</v>
      </c>
      <c r="E23" s="18">
        <v>39372403</v>
      </c>
      <c r="F23" s="18">
        <v>39787514.7</v>
      </c>
    </row>
    <row r="24" spans="1:6" ht="18.75" hidden="1">
      <c r="A24" s="17"/>
      <c r="C24" s="18">
        <f>C22+C23</f>
        <v>15688628.988000002</v>
      </c>
      <c r="E24" s="18">
        <f>E22+E23</f>
        <v>13480447.467999998</v>
      </c>
      <c r="F24" s="18">
        <f>F22+F23</f>
        <v>12480198.972000003</v>
      </c>
    </row>
    <row r="25" ht="18.75">
      <c r="A25" s="17"/>
    </row>
    <row r="26" spans="1:3" ht="18.75">
      <c r="A26" s="17"/>
      <c r="C26" s="18"/>
    </row>
    <row r="27" ht="18.75">
      <c r="A27" s="17"/>
    </row>
    <row r="28" ht="18.75">
      <c r="A28" s="17"/>
    </row>
    <row r="29" ht="18.75">
      <c r="A29" s="17"/>
    </row>
    <row r="30" ht="18.75">
      <c r="A30" s="17"/>
    </row>
    <row r="31" ht="18.75">
      <c r="A31" s="17"/>
    </row>
    <row r="32" ht="18.75">
      <c r="A32" s="17"/>
    </row>
    <row r="33" ht="18.75">
      <c r="A33" s="17"/>
    </row>
    <row r="34" ht="18.75">
      <c r="A34" s="17"/>
    </row>
    <row r="35" ht="18.75">
      <c r="A35" s="17"/>
    </row>
    <row r="36" ht="18.75">
      <c r="A36" s="17"/>
    </row>
    <row r="37" ht="18.75">
      <c r="A37" s="17"/>
    </row>
    <row r="38" ht="18.75">
      <c r="A38" s="17"/>
    </row>
    <row r="39" ht="18.75">
      <c r="A39" s="17"/>
    </row>
    <row r="40" ht="18.75">
      <c r="A40" s="17"/>
    </row>
    <row r="41" ht="18.75">
      <c r="A41" s="17"/>
    </row>
    <row r="42" ht="18.75">
      <c r="A42" s="17"/>
    </row>
    <row r="43" ht="18.75">
      <c r="A43" s="17"/>
    </row>
    <row r="44" ht="18.75">
      <c r="A44" s="17"/>
    </row>
    <row r="45" ht="18.75">
      <c r="A45" s="17"/>
    </row>
    <row r="46" ht="18.75">
      <c r="A46" s="17"/>
    </row>
    <row r="47" ht="18.75">
      <c r="A47" s="17"/>
    </row>
    <row r="48" ht="18.75">
      <c r="A48" s="17"/>
    </row>
    <row r="49" ht="18.75">
      <c r="A49" s="17"/>
    </row>
  </sheetData>
  <sheetProtection/>
  <mergeCells count="3">
    <mergeCell ref="A2:I2"/>
    <mergeCell ref="A3:I3"/>
    <mergeCell ref="A4:I4"/>
  </mergeCells>
  <printOptions/>
  <pageMargins left="0.8267716535433072" right="0.5905511811023623" top="1.141732283464567" bottom="0.5511811023622047" header="0.1574803149606299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</cp:lastModifiedBy>
  <cp:lastPrinted>2024-01-09T12:28:12Z</cp:lastPrinted>
  <dcterms:created xsi:type="dcterms:W3CDTF">2002-10-05T05:07:04Z</dcterms:created>
  <dcterms:modified xsi:type="dcterms:W3CDTF">2024-01-31T12:11:12Z</dcterms:modified>
  <cp:category/>
  <cp:version/>
  <cp:contentType/>
  <cp:contentStatus/>
</cp:coreProperties>
</file>